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sdx" ContentType="application/vnd.ms-visio.drawing"/>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vmware-host\Shared Folders\Documents\Courses\CE 544\in-class tasks\2. darcy's law\"/>
    </mc:Choice>
  </mc:AlternateContent>
  <bookViews>
    <workbookView xWindow="0" yWindow="0" windowWidth="27090" windowHeight="13185"/>
  </bookViews>
  <sheets>
    <sheet name="Sheet1"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36" i="1" l="1"/>
  <c r="B34" i="1"/>
  <c r="B35" i="1"/>
  <c r="B29" i="1"/>
  <c r="B28" i="1"/>
  <c r="B26" i="1"/>
  <c r="B25" i="1"/>
  <c r="B24" i="1"/>
</calcChain>
</file>

<file path=xl/sharedStrings.xml><?xml version="1.0" encoding="utf-8"?>
<sst xmlns="http://schemas.openxmlformats.org/spreadsheetml/2006/main" count="23" uniqueCount="21">
  <si>
    <t>CE En 544 - Brigham Young University</t>
  </si>
  <si>
    <t>Part a)</t>
  </si>
  <si>
    <t>ft</t>
  </si>
  <si>
    <t>K</t>
  </si>
  <si>
    <t>cm/s</t>
  </si>
  <si>
    <t>ft/d</t>
  </si>
  <si>
    <t>Q=kiA</t>
  </si>
  <si>
    <t>Part b)</t>
  </si>
  <si>
    <t>ne</t>
  </si>
  <si>
    <t>vs=ki/ne</t>
  </si>
  <si>
    <t>ft^3/d</t>
  </si>
  <si>
    <t>Clay Liner Analysis</t>
  </si>
  <si>
    <t>DH</t>
  </si>
  <si>
    <t>L</t>
  </si>
  <si>
    <t>i</t>
  </si>
  <si>
    <t>A</t>
  </si>
  <si>
    <t>acres</t>
  </si>
  <si>
    <t>ft^2</t>
  </si>
  <si>
    <t>t=L/vs</t>
  </si>
  <si>
    <t>days</t>
  </si>
  <si>
    <t>years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</si>
</sst>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theme="1"/>
      <name val="Calibri"/>
      <family val="2"/>
      <scheme val="minor"/>
    </font>
    <font>
      <b/>
      <sz val="11"/>
      <color theme="1"/>
      <name val="Calibri"/>
      <family val="2"/>
      <scheme val="minor"/>
    </font>
    <font>
      <i/>
      <sz val="11"/>
      <color theme="1"/>
      <name val="Calibri"/>
      <family val="2"/>
      <scheme val="minor"/>
    </font>
    <font>
      <b/>
      <sz val="20"/>
      <color theme="1"/>
      <name val="Calibri"/>
      <family val="2"/>
      <scheme val="minor"/>
    </font>
  </fonts>
  <fills count="2">
    <fill>
      <patternFill patternType="none"/>
    </fill>
    <fill>
      <patternFill patternType="gray125"/>
    </fill>
  </fills>
  <borders count="1">
    <border>
      <left/>
      <right/>
      <top/>
      <bottom/>
      <diagonal/>
    </border>
  </borders>
  <cellStyleXfs count="1">
    <xf numFmtId="0" fontId="0" fillId="0" borderId="0"/>
  </cellStyleXfs>
  <cellXfs count="8">
    <xf numFmtId="0" fontId="0" fillId="0" borderId="0" xfId="0"/>
    <xf numFmtId="0" fontId="2" fillId="0" borderId="0" xfId="0" applyFont="1"/>
    <xf numFmtId="0" fontId="3" fillId="0" borderId="0" xfId="0" applyFont="1"/>
    <xf numFmtId="0" fontId="0" fillId="0" borderId="0" xfId="0" applyAlignment="1">
      <alignment horizontal="center"/>
    </xf>
    <xf numFmtId="11" fontId="0" fillId="0" borderId="0" xfId="0" applyNumberFormat="1" applyAlignment="1">
      <alignment horizontal="center"/>
    </xf>
    <xf numFmtId="0" fontId="1" fillId="0" borderId="0" xfId="0" applyFont="1"/>
    <xf numFmtId="0" fontId="0" fillId="0" borderId="0" xfId="0" applyNumberFormat="1" applyAlignment="1">
      <alignment horizontal="center"/>
    </xf>
    <xf numFmtId="2" fontId="0" fillId="0" borderId="0" xfId="0" applyNumberFormat="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409575</xdr:colOff>
          <xdr:row>1</xdr:row>
          <xdr:rowOff>66675</xdr:rowOff>
        </xdr:from>
        <xdr:to>
          <xdr:col>16</xdr:col>
          <xdr:colOff>504825</xdr:colOff>
          <xdr:row>17</xdr:row>
          <xdr:rowOff>95250</xdr:rowOff>
        </xdr:to>
        <xdr:sp macro="" textlink="">
          <xdr:nvSpPr>
            <xdr:cNvPr id="1030" name="Object 6" hidden="1">
              <a:extLst>
                <a:ext uri="{63B3BB69-23CF-44E3-9099-C40C66FF867C}">
                  <a14:compatExt spid="_x0000_s1030"/>
                </a:ext>
              </a:extLst>
            </xdr:cNvPr>
            <xdr:cNvSpPr/>
          </xdr:nvSpPr>
          <xdr:spPr bwMode="auto">
            <a:xfrm>
              <a:off x="0" y="0"/>
              <a:ext cx="0" cy="0"/>
            </a:xfrm>
            <a:prstGeom prst="rect">
              <a:avLst/>
            </a:prstGeom>
            <a:solidFill>
              <a:srgbClr val="FFFFFF" mc:Ignorable="a14" a14:legacySpreadsheetColorIndex="65"/>
            </a:solidFill>
            <a:ln>
              <a:noFill/>
            </a:ln>
            <a:effectLst/>
            <a:extLst>
              <a:ext uri="{91240B29-F687-4F45-9708-019B960494DF}">
                <a14:hiddenLine w="9525">
                  <a:solidFill>
                    <a:srgbClr val="000000" mc:Ignorable="a14" a14:legacySpreadsheetColorIndex="64"/>
                  </a:solidFill>
                  <a:prstDash val="solid"/>
                  <a:miter lim="800000"/>
                  <a:headEnd/>
                  <a:tailEnd type="none" w="med" len="med"/>
                </a14:hiddenLine>
              </a:ex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xdr:twoCellAnchor>
    <xdr:from>
      <xdr:col>0</xdr:col>
      <xdr:colOff>190499</xdr:colOff>
      <xdr:row>3</xdr:row>
      <xdr:rowOff>9524</xdr:rowOff>
    </xdr:from>
    <xdr:to>
      <xdr:col>6</xdr:col>
      <xdr:colOff>295275</xdr:colOff>
      <xdr:row>17</xdr:row>
      <xdr:rowOff>66675</xdr:rowOff>
    </xdr:to>
    <xdr:sp macro="" textlink="">
      <xdr:nvSpPr>
        <xdr:cNvPr id="2" name="TextBox 1"/>
        <xdr:cNvSpPr txBox="1"/>
      </xdr:nvSpPr>
      <xdr:spPr>
        <a:xfrm>
          <a:off x="190499" y="723899"/>
          <a:ext cx="3829051" cy="272415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 3-ft thick compacted clay liner is to be constructed at the bottom of a municipal</a:t>
          </a:r>
          <a:r>
            <a:rPr lang="en-US" sz="1100" baseline="0"/>
            <a:t> waste landfill and you have been asked to perform an analysis of the seepage characteristics of the landfill. The landfill covers an area that is roughly 10 acres in size. The objective of the liner is to prevent leachate from escaping the landfill and contaminating the nearby groundwater. Even though the landfill has a leachate collection and drainage system, we will assume that leachate may pond to a max height of 1 ft. Assuming that the vertical hydraulic conductivity of the landfill = 1e-7 cm/s, answer the following:</a:t>
          </a:r>
        </a:p>
        <a:p>
          <a:endParaRPr lang="en-US" sz="1100" baseline="0"/>
        </a:p>
        <a:p>
          <a:r>
            <a:rPr lang="en-US" sz="1100" baseline="0"/>
            <a:t>a) how much leachate would potentially escape the landfill each day?</a:t>
          </a:r>
        </a:p>
        <a:p>
          <a:r>
            <a:rPr lang="en-US" sz="1100" baseline="0"/>
            <a:t>b) Assuming ne = 0.2, what is the travel time [yrs] for the leachate to move through the liner?</a:t>
          </a:r>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package" Target="../embeddings/Microsoft_Visio_Drawing1.vsdx"/></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36"/>
  <sheetViews>
    <sheetView showGridLines="0" tabSelected="1" workbookViewId="0">
      <selection activeCell="F40" sqref="F40"/>
    </sheetView>
  </sheetViews>
  <sheetFormatPr defaultRowHeight="15" x14ac:dyDescent="0.25"/>
  <cols>
    <col min="2" max="2" width="10.140625" style="3" customWidth="1"/>
  </cols>
  <sheetData>
    <row r="1" spans="1:1" ht="26.25" x14ac:dyDescent="0.4">
      <c r="A1" s="2" t="s">
        <v>11</v>
      </c>
    </row>
    <row r="2" spans="1:1" x14ac:dyDescent="0.25">
      <c r="A2" s="1" t="s">
        <v>0</v>
      </c>
    </row>
    <row r="17" spans="1:3" x14ac:dyDescent="0.25">
      <c r="A17" s="5"/>
    </row>
    <row r="20" spans="1:3" x14ac:dyDescent="0.25">
      <c r="A20" s="5" t="s">
        <v>1</v>
      </c>
      <c r="B20" s="4"/>
    </row>
    <row r="22" spans="1:3" x14ac:dyDescent="0.25">
      <c r="A22" t="s">
        <v>13</v>
      </c>
      <c r="B22" s="3">
        <v>3</v>
      </c>
      <c r="C22" t="s">
        <v>2</v>
      </c>
    </row>
    <row r="23" spans="1:3" x14ac:dyDescent="0.25">
      <c r="A23" t="s">
        <v>3</v>
      </c>
      <c r="B23" s="4">
        <v>9.9999999999999995E-8</v>
      </c>
      <c r="C23" t="s">
        <v>4</v>
      </c>
    </row>
    <row r="24" spans="1:3" x14ac:dyDescent="0.25">
      <c r="B24" s="3">
        <f>B23/(2.54*12)*(24*3600)</f>
        <v>2.8346456692913383E-4</v>
      </c>
      <c r="C24" t="s">
        <v>5</v>
      </c>
    </row>
    <row r="25" spans="1:3" x14ac:dyDescent="0.25">
      <c r="A25" t="s">
        <v>12</v>
      </c>
      <c r="B25" s="3">
        <f>3+1</f>
        <v>4</v>
      </c>
      <c r="C25" t="s">
        <v>2</v>
      </c>
    </row>
    <row r="26" spans="1:3" x14ac:dyDescent="0.25">
      <c r="A26" s="5" t="s">
        <v>14</v>
      </c>
      <c r="B26" s="3">
        <f>B25/B22</f>
        <v>1.3333333333333333</v>
      </c>
    </row>
    <row r="27" spans="1:3" x14ac:dyDescent="0.25">
      <c r="A27" t="s">
        <v>15</v>
      </c>
      <c r="B27" s="3">
        <v>10</v>
      </c>
      <c r="C27" t="s">
        <v>16</v>
      </c>
    </row>
    <row r="28" spans="1:3" x14ac:dyDescent="0.25">
      <c r="B28" s="3">
        <f>B27*43560</f>
        <v>435600</v>
      </c>
      <c r="C28" t="s">
        <v>17</v>
      </c>
    </row>
    <row r="29" spans="1:3" x14ac:dyDescent="0.25">
      <c r="A29" t="s">
        <v>6</v>
      </c>
      <c r="B29" s="3">
        <f>B24*B26*B28</f>
        <v>164.63622047244093</v>
      </c>
      <c r="C29" t="s">
        <v>10</v>
      </c>
    </row>
    <row r="31" spans="1:3" x14ac:dyDescent="0.25">
      <c r="A31" s="5" t="s">
        <v>7</v>
      </c>
    </row>
    <row r="33" spans="1:3" x14ac:dyDescent="0.25">
      <c r="A33" t="s">
        <v>8</v>
      </c>
      <c r="B33" s="3">
        <v>0.2</v>
      </c>
    </row>
    <row r="34" spans="1:3" x14ac:dyDescent="0.25">
      <c r="A34" t="s">
        <v>9</v>
      </c>
      <c r="B34" s="4">
        <f>B24*B26/B33</f>
        <v>1.8897637795275589E-3</v>
      </c>
      <c r="C34" t="s">
        <v>5</v>
      </c>
    </row>
    <row r="35" spans="1:3" x14ac:dyDescent="0.25">
      <c r="A35" t="s">
        <v>18</v>
      </c>
      <c r="B35" s="6">
        <f>B22/B34</f>
        <v>1587.5000000000002</v>
      </c>
      <c r="C35" t="s">
        <v>19</v>
      </c>
    </row>
    <row r="36" spans="1:3" x14ac:dyDescent="0.25">
      <c r="B36" s="7">
        <f>B35/365</f>
        <v>4.3493150684931514</v>
      </c>
      <c r="C36" t="s">
        <v>20</v>
      </c>
    </row>
  </sheetData>
  <pageMargins left="0.7" right="0.7" top="0.75" bottom="0.75" header="0.3" footer="0.3"/>
  <pageSetup paperSize="185" orientation="portrait" horizontalDpi="300" verticalDpi="300" r:id="rId1"/>
  <drawing r:id="rId2"/>
  <legacyDrawing r:id="rId3"/>
  <oleObjects>
    <mc:AlternateContent xmlns:mc="http://schemas.openxmlformats.org/markup-compatibility/2006">
      <mc:Choice Requires="x14">
        <oleObject progId="Visio.Drawing.15" shapeId="1030" r:id="rId4">
          <objectPr defaultSize="0" r:id="rId5">
            <anchor moveWithCells="1">
              <from>
                <xdr:col>6</xdr:col>
                <xdr:colOff>409575</xdr:colOff>
                <xdr:row>1</xdr:row>
                <xdr:rowOff>66675</xdr:rowOff>
              </from>
              <to>
                <xdr:col>16</xdr:col>
                <xdr:colOff>504825</xdr:colOff>
                <xdr:row>17</xdr:row>
                <xdr:rowOff>95250</xdr:rowOff>
              </to>
            </anchor>
          </objectPr>
        </oleObject>
      </mc:Choice>
      <mc:Fallback>
        <oleObject progId="Visio.Drawing.15" shapeId="1030" r:id="rId4"/>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Norm Jones</dc:creator>
  <cp:lastModifiedBy>Norm Jones</cp:lastModifiedBy>
  <cp:lastPrinted>2015-01-08T16:15:31Z</cp:lastPrinted>
  <dcterms:created xsi:type="dcterms:W3CDTF">2015-01-06T23:59:19Z</dcterms:created>
  <dcterms:modified xsi:type="dcterms:W3CDTF">2015-01-08T21:17:53Z</dcterms:modified>
</cp:coreProperties>
</file>